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partment Annual Reports\2020-21\"/>
    </mc:Choice>
  </mc:AlternateContent>
  <bookViews>
    <workbookView xWindow="0" yWindow="0" windowWidth="28800" windowHeight="12300"/>
  </bookViews>
  <sheets>
    <sheet name="minors" sheetId="2" r:id="rId1"/>
  </sheets>
  <definedNames>
    <definedName name="_xlnm.Print_Titles" localSheetId="0">minors!$1:$3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2" l="1"/>
  <c r="K53" i="2"/>
  <c r="J53" i="2"/>
  <c r="I53" i="2"/>
  <c r="H53" i="2"/>
  <c r="L62" i="2"/>
  <c r="K62" i="2"/>
  <c r="J62" i="2"/>
  <c r="I62" i="2"/>
  <c r="H62" i="2"/>
  <c r="L51" i="2" l="1"/>
  <c r="K51" i="2"/>
  <c r="J51" i="2"/>
  <c r="K42" i="2"/>
  <c r="J42" i="2"/>
  <c r="I42" i="2"/>
</calcChain>
</file>

<file path=xl/sharedStrings.xml><?xml version="1.0" encoding="utf-8"?>
<sst xmlns="http://schemas.openxmlformats.org/spreadsheetml/2006/main" count="276" uniqueCount="131">
  <si>
    <t>AAS</t>
  </si>
  <si>
    <t>African American Studies</t>
  </si>
  <si>
    <t>AMES</t>
  </si>
  <si>
    <t>Asian/Middle Eastern Studies</t>
  </si>
  <si>
    <t>AMTH</t>
  </si>
  <si>
    <t>American Musical Theatre</t>
  </si>
  <si>
    <t>ANT</t>
  </si>
  <si>
    <t>Anthropology</t>
  </si>
  <si>
    <t>ARC</t>
  </si>
  <si>
    <t>Archaeology</t>
  </si>
  <si>
    <t>ARTH</t>
  </si>
  <si>
    <t>ARTS</t>
  </si>
  <si>
    <t>BIO</t>
  </si>
  <si>
    <t>Biology</t>
  </si>
  <si>
    <t>CAP</t>
  </si>
  <si>
    <t>Computer Applications</t>
  </si>
  <si>
    <t>CHE</t>
  </si>
  <si>
    <t>Chemistry</t>
  </si>
  <si>
    <t>CIN</t>
  </si>
  <si>
    <t>Cinema Study</t>
  </si>
  <si>
    <t>COM</t>
  </si>
  <si>
    <t>Communication Studies</t>
  </si>
  <si>
    <t>CPIR</t>
  </si>
  <si>
    <t>ECO</t>
  </si>
  <si>
    <t>Economics</t>
  </si>
  <si>
    <t>ENL</t>
  </si>
  <si>
    <t>ENLL</t>
  </si>
  <si>
    <t>ENLW</t>
  </si>
  <si>
    <t>EOEE</t>
  </si>
  <si>
    <t>EOEO</t>
  </si>
  <si>
    <t>ESL</t>
  </si>
  <si>
    <t>Teaching English as a Sec Lang</t>
  </si>
  <si>
    <t>EXSC</t>
  </si>
  <si>
    <t>Exercise Science</t>
  </si>
  <si>
    <t>FPSY</t>
  </si>
  <si>
    <t>Forensic Psychology</t>
  </si>
  <si>
    <t>FRE</t>
  </si>
  <si>
    <t>French</t>
  </si>
  <si>
    <t>GDMA</t>
  </si>
  <si>
    <t>GDMB</t>
  </si>
  <si>
    <t>GIS</t>
  </si>
  <si>
    <t>Geographic Information Systems</t>
  </si>
  <si>
    <t>GLY</t>
  </si>
  <si>
    <t>Geology</t>
  </si>
  <si>
    <t>GRY</t>
  </si>
  <si>
    <t>Geography</t>
  </si>
  <si>
    <t>HIS</t>
  </si>
  <si>
    <t>History</t>
  </si>
  <si>
    <t>IST</t>
  </si>
  <si>
    <t>International Studies</t>
  </si>
  <si>
    <t>LAJU</t>
  </si>
  <si>
    <t>Law &amp; Justice</t>
  </si>
  <si>
    <t>LLAS</t>
  </si>
  <si>
    <t>MAT</t>
  </si>
  <si>
    <t>Mathematics</t>
  </si>
  <si>
    <t>MGT</t>
  </si>
  <si>
    <t>Management</t>
  </si>
  <si>
    <t>MUS</t>
  </si>
  <si>
    <t>Music</t>
  </si>
  <si>
    <t>NAMS</t>
  </si>
  <si>
    <t>Native American Studies</t>
  </si>
  <si>
    <t>PADM</t>
  </si>
  <si>
    <t>PCS</t>
  </si>
  <si>
    <t>Peace and Conflict Studies</t>
  </si>
  <si>
    <t>PEPP</t>
  </si>
  <si>
    <t>Political Econ &amp; Public Policy</t>
  </si>
  <si>
    <t>PHY</t>
  </si>
  <si>
    <t>Physics</t>
  </si>
  <si>
    <t>POL</t>
  </si>
  <si>
    <t>Political Science</t>
  </si>
  <si>
    <t>PSY</t>
  </si>
  <si>
    <t>Psychology</t>
  </si>
  <si>
    <t>PSYD</t>
  </si>
  <si>
    <t>PSYX</t>
  </si>
  <si>
    <t>PWRT</t>
  </si>
  <si>
    <t>Professional Writing</t>
  </si>
  <si>
    <t>SHS</t>
  </si>
  <si>
    <t>Speech &amp; Hearing Science</t>
  </si>
  <si>
    <t>SOC</t>
  </si>
  <si>
    <t>Sociology</t>
  </si>
  <si>
    <t>SPA</t>
  </si>
  <si>
    <t>Spanish</t>
  </si>
  <si>
    <t>SPHI</t>
  </si>
  <si>
    <t>Social Philosophy</t>
  </si>
  <si>
    <t>SPMG</t>
  </si>
  <si>
    <t>Sport Management</t>
  </si>
  <si>
    <t>SPST</t>
  </si>
  <si>
    <t>Sport Studies</t>
  </si>
  <si>
    <t>THT</t>
  </si>
  <si>
    <t>Theatre</t>
  </si>
  <si>
    <t>WGSS</t>
  </si>
  <si>
    <t>WST</t>
  </si>
  <si>
    <t>MINOR CODE</t>
  </si>
  <si>
    <t>MINOR</t>
  </si>
  <si>
    <t>AS</t>
  </si>
  <si>
    <t>AFST</t>
  </si>
  <si>
    <t>PERF</t>
  </si>
  <si>
    <t>ART</t>
  </si>
  <si>
    <t>ENG</t>
  </si>
  <si>
    <t>MDL</t>
  </si>
  <si>
    <t>PS</t>
  </si>
  <si>
    <t>KIN</t>
  </si>
  <si>
    <t>CDIS</t>
  </si>
  <si>
    <t>PHI</t>
  </si>
  <si>
    <t>CGIS</t>
  </si>
  <si>
    <t>RPL</t>
  </si>
  <si>
    <t>Environmental &amp; Outdoor Ed: Outdoor Pursuits track</t>
  </si>
  <si>
    <t>Graphic Design (Art majors)</t>
  </si>
  <si>
    <t>ENG: Language &amp; Literature emphasis</t>
  </si>
  <si>
    <t>ENG: Literature &amp; Writing emphasis</t>
  </si>
  <si>
    <t>ENG: Literature emphasis</t>
  </si>
  <si>
    <t>Psych: Individual w/ Disabilities</t>
  </si>
  <si>
    <t>former code</t>
  </si>
  <si>
    <t>Women's, Gender &amp; Sexuality Studies</t>
  </si>
  <si>
    <t xml:space="preserve"> COLLEGE TOTAL</t>
  </si>
  <si>
    <t>Environmental &amp; Outdoor Ed: Interpretation track</t>
  </si>
  <si>
    <t>Latino &amp; Latin American Studies</t>
  </si>
  <si>
    <t>Fall Semester Headcount Enrollment</t>
  </si>
  <si>
    <t>SCHOOL CODE</t>
  </si>
  <si>
    <t>DEPT CODE</t>
  </si>
  <si>
    <t>sort</t>
  </si>
  <si>
    <t>AH</t>
  </si>
  <si>
    <t>NSM</t>
  </si>
  <si>
    <t>SBS</t>
  </si>
  <si>
    <t>ART: Art History specialization</t>
  </si>
  <si>
    <t>ART: Studio Art specialization</t>
  </si>
  <si>
    <t>zINT</t>
  </si>
  <si>
    <t xml:space="preserve">  SCHOOL TOTAL</t>
  </si>
  <si>
    <t>Graphic Design (non-Art majors)</t>
  </si>
  <si>
    <t>POL: Comparative Pol. &amp; International Relations emphasis</t>
  </si>
  <si>
    <t>POL: Public Administration &amp; Policy emphasis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</si>
</sst>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/>
    <xf numFmtId="0" fontId="1" fillId="0" borderId="0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Fill="1"/>
    <xf numFmtId="0" fontId="1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Continuous" wrapText="1"/>
    </xf>
    <xf numFmtId="0" fontId="4" fillId="0" borderId="0" xfId="0" applyFont="1" applyAlignment="1">
      <alignment wrapText="1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1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0" borderId="4" xfId="0" applyNumberFormat="1" applyFont="1" applyBorder="1" applyAlignment="1"/>
    <xf numFmtId="0" fontId="1" fillId="0" borderId="0" xfId="0" applyFont="1" applyFill="1"/>
    <xf numFmtId="164" fontId="1" fillId="0" borderId="5" xfId="0" applyNumberFormat="1" applyFont="1" applyBorder="1" applyAlignment="1"/>
    <xf numFmtId="164" fontId="1" fillId="0" borderId="6" xfId="0" applyNumberFormat="1" applyFont="1" applyBorder="1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Zeros="0" tabSelected="1" zoomScaleNormal="100" workbookViewId="0">
      <pane xSplit="6" ySplit="2" topLeftCell="G3" activePane="bottomRight" state="frozen"/>
      <selection pane="topRight" activeCell="D1" sqref="D1"/>
      <selection pane="bottomLeft" activeCell="A4" sqref="A4"/>
      <selection pane="bottomRight" activeCell="F3" sqref="F3"/>
    </sheetView>
  </sheetViews>
  <sheetFormatPr defaultRowHeight="14" x14ac:dyDescent="0.3"/>
  <cols>
    <col min="1" max="1" width="1.58203125" style="7" customWidth="1"/>
    <col min="2" max="2" width="8.58203125" style="7" bestFit="1" customWidth="1"/>
    <col min="3" max="3" width="4.08203125" style="16" hidden="1" customWidth="1"/>
    <col min="4" max="4" width="6.25" style="7" bestFit="1" customWidth="1"/>
    <col min="5" max="5" width="6.6640625" style="14" bestFit="1" customWidth="1"/>
    <col min="6" max="6" width="51" style="14" customWidth="1"/>
    <col min="7" max="7" width="1.58203125" style="7" customWidth="1"/>
    <col min="8" max="12" width="4.75" style="15" customWidth="1"/>
    <col min="13" max="13" width="1.58203125" style="7" customWidth="1"/>
    <col min="14" max="14" width="11" style="7" bestFit="1" customWidth="1"/>
    <col min="15" max="15" width="1.58203125" style="7" customWidth="1"/>
    <col min="16" max="16384" width="8.6640625" style="7"/>
  </cols>
  <sheetData>
    <row r="1" spans="2:14" s="20" customFormat="1" ht="28" x14ac:dyDescent="0.3">
      <c r="B1" s="21" t="s">
        <v>118</v>
      </c>
      <c r="C1" s="24"/>
      <c r="D1" s="21" t="s">
        <v>119</v>
      </c>
      <c r="E1" s="22" t="s">
        <v>92</v>
      </c>
      <c r="F1" s="5" t="s">
        <v>93</v>
      </c>
      <c r="H1" s="23" t="s">
        <v>117</v>
      </c>
      <c r="I1" s="23"/>
      <c r="J1" s="23"/>
      <c r="K1" s="23"/>
      <c r="L1" s="23"/>
    </row>
    <row r="2" spans="2:14" s="4" customFormat="1" x14ac:dyDescent="0.3">
      <c r="B2" s="7">
        <v>0</v>
      </c>
      <c r="C2" s="18" t="s">
        <v>120</v>
      </c>
      <c r="E2" s="5"/>
      <c r="H2" s="6">
        <v>2020</v>
      </c>
      <c r="I2" s="6">
        <v>2019</v>
      </c>
      <c r="J2" s="6">
        <v>2018</v>
      </c>
      <c r="K2" s="6">
        <v>2017</v>
      </c>
      <c r="L2" s="6">
        <v>2016</v>
      </c>
      <c r="N2" s="4" t="s">
        <v>112</v>
      </c>
    </row>
    <row r="3" spans="2:14" s="1" customFormat="1" x14ac:dyDescent="0.3">
      <c r="B3" s="7" t="s">
        <v>94</v>
      </c>
      <c r="C3" s="17">
        <v>0</v>
      </c>
      <c r="E3" s="2"/>
      <c r="F3" s="2"/>
      <c r="H3" s="3"/>
      <c r="I3" s="3"/>
      <c r="J3" s="3"/>
      <c r="K3" s="3"/>
      <c r="L3" s="3"/>
    </row>
    <row r="4" spans="2:14" x14ac:dyDescent="0.3">
      <c r="B4" s="7" t="s">
        <v>94</v>
      </c>
      <c r="C4" s="16" t="s">
        <v>121</v>
      </c>
      <c r="D4" s="7" t="s">
        <v>97</v>
      </c>
      <c r="E4" s="2" t="s">
        <v>10</v>
      </c>
      <c r="F4" s="8" t="s">
        <v>124</v>
      </c>
      <c r="H4" s="9">
        <v>0</v>
      </c>
      <c r="I4" s="9">
        <v>0</v>
      </c>
      <c r="J4" s="9">
        <v>1</v>
      </c>
      <c r="K4" s="9">
        <v>2</v>
      </c>
      <c r="L4" s="9">
        <v>4</v>
      </c>
    </row>
    <row r="5" spans="2:14" x14ac:dyDescent="0.3">
      <c r="B5" s="7" t="s">
        <v>94</v>
      </c>
      <c r="C5" s="16" t="s">
        <v>121</v>
      </c>
      <c r="D5" s="7" t="s">
        <v>97</v>
      </c>
      <c r="E5" s="2" t="s">
        <v>11</v>
      </c>
      <c r="F5" s="8" t="s">
        <v>125</v>
      </c>
      <c r="H5" s="9">
        <v>3</v>
      </c>
      <c r="I5" s="9">
        <v>9</v>
      </c>
      <c r="J5" s="9">
        <v>9</v>
      </c>
      <c r="K5" s="9">
        <v>11</v>
      </c>
      <c r="L5" s="9">
        <v>10</v>
      </c>
    </row>
    <row r="6" spans="2:14" x14ac:dyDescent="0.3">
      <c r="B6" s="7" t="s">
        <v>94</v>
      </c>
      <c r="C6" s="16" t="s">
        <v>121</v>
      </c>
      <c r="D6" s="7" t="s">
        <v>97</v>
      </c>
      <c r="E6" s="2" t="s">
        <v>38</v>
      </c>
      <c r="F6" s="8" t="s">
        <v>107</v>
      </c>
      <c r="H6" s="9">
        <v>1</v>
      </c>
      <c r="I6" s="9">
        <v>1</v>
      </c>
      <c r="J6" s="9">
        <v>0</v>
      </c>
      <c r="K6" s="9"/>
      <c r="L6" s="9"/>
    </row>
    <row r="7" spans="2:14" x14ac:dyDescent="0.3">
      <c r="B7" s="7" t="s">
        <v>94</v>
      </c>
      <c r="C7" s="16" t="s">
        <v>121</v>
      </c>
      <c r="D7" s="7" t="s">
        <v>97</v>
      </c>
      <c r="E7" s="2" t="s">
        <v>39</v>
      </c>
      <c r="F7" s="8" t="s">
        <v>128</v>
      </c>
      <c r="H7" s="9">
        <v>3</v>
      </c>
      <c r="I7" s="9">
        <v>4</v>
      </c>
      <c r="J7" s="9">
        <v>1</v>
      </c>
      <c r="K7" s="9"/>
      <c r="L7" s="9"/>
    </row>
    <row r="8" spans="2:14" x14ac:dyDescent="0.3">
      <c r="B8" s="7" t="s">
        <v>94</v>
      </c>
      <c r="C8" s="16" t="s">
        <v>121</v>
      </c>
      <c r="D8" s="7" t="s">
        <v>20</v>
      </c>
      <c r="E8" s="2" t="s">
        <v>18</v>
      </c>
      <c r="F8" s="8" t="s">
        <v>19</v>
      </c>
      <c r="H8" s="9">
        <v>6</v>
      </c>
      <c r="I8" s="9">
        <v>3</v>
      </c>
      <c r="J8" s="9">
        <v>4</v>
      </c>
      <c r="K8" s="9">
        <v>3</v>
      </c>
      <c r="L8" s="9">
        <v>5</v>
      </c>
    </row>
    <row r="9" spans="2:14" x14ac:dyDescent="0.3">
      <c r="B9" s="7" t="s">
        <v>94</v>
      </c>
      <c r="C9" s="16" t="s">
        <v>121</v>
      </c>
      <c r="D9" s="7" t="s">
        <v>20</v>
      </c>
      <c r="E9" s="2" t="s">
        <v>20</v>
      </c>
      <c r="F9" s="8" t="s">
        <v>21</v>
      </c>
      <c r="H9" s="9">
        <v>45</v>
      </c>
      <c r="I9" s="9">
        <v>46</v>
      </c>
      <c r="J9" s="9">
        <v>59</v>
      </c>
      <c r="K9" s="9">
        <v>77</v>
      </c>
      <c r="L9" s="9">
        <v>51</v>
      </c>
    </row>
    <row r="10" spans="2:14" x14ac:dyDescent="0.3">
      <c r="B10" s="7" t="s">
        <v>94</v>
      </c>
      <c r="C10" s="16" t="s">
        <v>121</v>
      </c>
      <c r="D10" s="7" t="s">
        <v>98</v>
      </c>
      <c r="E10" s="2" t="s">
        <v>26</v>
      </c>
      <c r="F10" s="8" t="s">
        <v>108</v>
      </c>
      <c r="H10" s="9">
        <v>2</v>
      </c>
      <c r="I10" s="9">
        <v>1</v>
      </c>
      <c r="J10" s="9">
        <v>0</v>
      </c>
      <c r="K10" s="9">
        <v>1</v>
      </c>
      <c r="L10" s="9">
        <v>1</v>
      </c>
    </row>
    <row r="11" spans="2:14" x14ac:dyDescent="0.3">
      <c r="B11" s="7" t="s">
        <v>94</v>
      </c>
      <c r="C11" s="16" t="s">
        <v>121</v>
      </c>
      <c r="D11" s="7" t="s">
        <v>98</v>
      </c>
      <c r="E11" s="2" t="s">
        <v>27</v>
      </c>
      <c r="F11" s="8" t="s">
        <v>109</v>
      </c>
      <c r="H11" s="9">
        <v>2</v>
      </c>
      <c r="I11" s="9">
        <v>1</v>
      </c>
      <c r="J11" s="9">
        <v>2</v>
      </c>
      <c r="K11" s="9">
        <v>1</v>
      </c>
      <c r="L11" s="9">
        <v>2</v>
      </c>
    </row>
    <row r="12" spans="2:14" x14ac:dyDescent="0.3">
      <c r="B12" s="7" t="s">
        <v>94</v>
      </c>
      <c r="C12" s="16" t="s">
        <v>121</v>
      </c>
      <c r="D12" s="7" t="s">
        <v>98</v>
      </c>
      <c r="E12" s="2" t="s">
        <v>25</v>
      </c>
      <c r="F12" s="8" t="s">
        <v>110</v>
      </c>
      <c r="H12" s="9">
        <v>2</v>
      </c>
      <c r="I12" s="9">
        <v>4</v>
      </c>
      <c r="J12" s="9">
        <v>2</v>
      </c>
      <c r="K12" s="9">
        <v>0</v>
      </c>
      <c r="L12" s="9">
        <v>7</v>
      </c>
    </row>
    <row r="13" spans="2:14" x14ac:dyDescent="0.3">
      <c r="B13" s="7" t="s">
        <v>94</v>
      </c>
      <c r="C13" s="16" t="s">
        <v>121</v>
      </c>
      <c r="D13" s="7" t="s">
        <v>98</v>
      </c>
      <c r="E13" s="2" t="s">
        <v>74</v>
      </c>
      <c r="F13" s="8" t="s">
        <v>75</v>
      </c>
      <c r="H13" s="9">
        <v>8</v>
      </c>
      <c r="I13" s="9">
        <v>12</v>
      </c>
      <c r="J13" s="9">
        <v>14</v>
      </c>
      <c r="K13" s="9">
        <v>18</v>
      </c>
      <c r="L13" s="9">
        <v>23</v>
      </c>
    </row>
    <row r="14" spans="2:14" x14ac:dyDescent="0.3">
      <c r="B14" s="7" t="s">
        <v>94</v>
      </c>
      <c r="C14" s="16" t="s">
        <v>121</v>
      </c>
      <c r="D14" s="7" t="s">
        <v>99</v>
      </c>
      <c r="E14" s="2" t="s">
        <v>36</v>
      </c>
      <c r="F14" s="8" t="s">
        <v>37</v>
      </c>
      <c r="H14" s="9">
        <v>4</v>
      </c>
      <c r="I14" s="9">
        <v>2</v>
      </c>
      <c r="J14" s="9">
        <v>3</v>
      </c>
      <c r="K14" s="9">
        <v>3</v>
      </c>
      <c r="L14" s="9">
        <v>6</v>
      </c>
    </row>
    <row r="15" spans="2:14" x14ac:dyDescent="0.3">
      <c r="B15" s="7" t="s">
        <v>94</v>
      </c>
      <c r="C15" s="16" t="s">
        <v>121</v>
      </c>
      <c r="D15" s="7" t="s">
        <v>99</v>
      </c>
      <c r="E15" s="2" t="s">
        <v>80</v>
      </c>
      <c r="F15" s="8" t="s">
        <v>81</v>
      </c>
      <c r="H15" s="9">
        <v>48</v>
      </c>
      <c r="I15" s="9">
        <v>40</v>
      </c>
      <c r="J15" s="9">
        <v>46</v>
      </c>
      <c r="K15" s="9">
        <v>51</v>
      </c>
      <c r="L15" s="9">
        <v>49</v>
      </c>
      <c r="N15" s="19"/>
    </row>
    <row r="16" spans="2:14" x14ac:dyDescent="0.3">
      <c r="B16" s="7" t="s">
        <v>94</v>
      </c>
      <c r="C16" s="16" t="s">
        <v>121</v>
      </c>
      <c r="D16" s="7" t="s">
        <v>99</v>
      </c>
      <c r="E16" s="2" t="s">
        <v>30</v>
      </c>
      <c r="F16" s="8" t="s">
        <v>31</v>
      </c>
      <c r="H16" s="9">
        <v>18</v>
      </c>
      <c r="I16" s="9">
        <v>28</v>
      </c>
      <c r="J16" s="9">
        <v>22</v>
      </c>
      <c r="K16" s="9">
        <v>19</v>
      </c>
      <c r="L16" s="9">
        <v>20</v>
      </c>
    </row>
    <row r="17" spans="2:14" x14ac:dyDescent="0.3">
      <c r="B17" s="7" t="s">
        <v>94</v>
      </c>
      <c r="C17" s="16" t="s">
        <v>121</v>
      </c>
      <c r="D17" s="7" t="s">
        <v>96</v>
      </c>
      <c r="E17" s="2" t="s">
        <v>4</v>
      </c>
      <c r="F17" s="8" t="s">
        <v>5</v>
      </c>
      <c r="H17" s="9">
        <v>7</v>
      </c>
      <c r="I17" s="9">
        <v>6</v>
      </c>
      <c r="J17" s="9">
        <v>7</v>
      </c>
      <c r="K17" s="9">
        <v>3</v>
      </c>
      <c r="L17" s="9">
        <v>2</v>
      </c>
    </row>
    <row r="18" spans="2:14" x14ac:dyDescent="0.3">
      <c r="B18" s="7" t="s">
        <v>94</v>
      </c>
      <c r="C18" s="16" t="s">
        <v>121</v>
      </c>
      <c r="D18" s="7" t="s">
        <v>96</v>
      </c>
      <c r="E18" s="2" t="s">
        <v>57</v>
      </c>
      <c r="F18" s="8" t="s">
        <v>58</v>
      </c>
      <c r="H18" s="9">
        <v>5</v>
      </c>
      <c r="I18" s="9">
        <v>9</v>
      </c>
      <c r="J18" s="9">
        <v>11</v>
      </c>
      <c r="K18" s="9">
        <v>11</v>
      </c>
      <c r="L18" s="9">
        <v>5</v>
      </c>
    </row>
    <row r="19" spans="2:14" x14ac:dyDescent="0.3">
      <c r="B19" s="7" t="s">
        <v>94</v>
      </c>
      <c r="C19" s="16" t="s">
        <v>121</v>
      </c>
      <c r="D19" s="7" t="s">
        <v>96</v>
      </c>
      <c r="E19" s="2" t="s">
        <v>88</v>
      </c>
      <c r="F19" s="8" t="s">
        <v>89</v>
      </c>
      <c r="H19" s="9">
        <v>0</v>
      </c>
      <c r="I19" s="9">
        <v>2</v>
      </c>
      <c r="J19" s="9">
        <v>3</v>
      </c>
      <c r="K19" s="9">
        <v>4</v>
      </c>
      <c r="L19" s="9">
        <v>5</v>
      </c>
    </row>
    <row r="20" spans="2:14" x14ac:dyDescent="0.3">
      <c r="B20" s="7" t="s">
        <v>94</v>
      </c>
      <c r="C20" s="16" t="s">
        <v>121</v>
      </c>
      <c r="D20" s="7" t="s">
        <v>103</v>
      </c>
      <c r="E20" s="2" t="s">
        <v>62</v>
      </c>
      <c r="F20" s="8" t="s">
        <v>63</v>
      </c>
      <c r="H20" s="9">
        <v>3</v>
      </c>
      <c r="I20" s="9">
        <v>3</v>
      </c>
      <c r="J20" s="9">
        <v>3</v>
      </c>
      <c r="K20" s="9">
        <v>7</v>
      </c>
      <c r="L20" s="9">
        <v>5</v>
      </c>
    </row>
    <row r="21" spans="2:14" x14ac:dyDescent="0.3">
      <c r="B21" s="7" t="s">
        <v>94</v>
      </c>
      <c r="C21" s="16" t="s">
        <v>121</v>
      </c>
      <c r="D21" s="7" t="s">
        <v>103</v>
      </c>
      <c r="E21" s="2" t="s">
        <v>82</v>
      </c>
      <c r="F21" s="8" t="s">
        <v>83</v>
      </c>
      <c r="H21" s="9">
        <v>17</v>
      </c>
      <c r="I21" s="9">
        <v>24</v>
      </c>
      <c r="J21" s="9">
        <v>25</v>
      </c>
      <c r="K21" s="9">
        <v>29</v>
      </c>
      <c r="L21" s="9">
        <v>24</v>
      </c>
    </row>
    <row r="22" spans="2:14" x14ac:dyDescent="0.3">
      <c r="B22" s="7" t="s">
        <v>94</v>
      </c>
      <c r="C22" s="16" t="s">
        <v>121</v>
      </c>
      <c r="E22" s="2"/>
      <c r="F22" s="8"/>
      <c r="H22" s="9"/>
      <c r="I22" s="9"/>
      <c r="J22" s="9"/>
      <c r="K22" s="9"/>
      <c r="L22" s="9"/>
    </row>
    <row r="23" spans="2:14" x14ac:dyDescent="0.3">
      <c r="B23" s="7" t="s">
        <v>94</v>
      </c>
      <c r="C23" s="16" t="s">
        <v>122</v>
      </c>
      <c r="D23" s="7" t="s">
        <v>12</v>
      </c>
      <c r="E23" s="2" t="s">
        <v>12</v>
      </c>
      <c r="F23" s="8" t="s">
        <v>13</v>
      </c>
      <c r="H23" s="9">
        <v>26</v>
      </c>
      <c r="I23" s="9">
        <v>21</v>
      </c>
      <c r="J23" s="9">
        <v>24</v>
      </c>
      <c r="K23" s="9">
        <v>41</v>
      </c>
      <c r="L23" s="9">
        <v>49</v>
      </c>
    </row>
    <row r="24" spans="2:14" x14ac:dyDescent="0.3">
      <c r="B24" s="7" t="s">
        <v>94</v>
      </c>
      <c r="C24" s="16" t="s">
        <v>122</v>
      </c>
      <c r="D24" s="7" t="s">
        <v>16</v>
      </c>
      <c r="E24" s="2" t="s">
        <v>16</v>
      </c>
      <c r="F24" s="8" t="s">
        <v>17</v>
      </c>
      <c r="H24" s="9">
        <v>30</v>
      </c>
      <c r="I24" s="9">
        <v>33</v>
      </c>
      <c r="J24" s="9">
        <v>44</v>
      </c>
      <c r="K24" s="9">
        <v>58</v>
      </c>
      <c r="L24" s="9">
        <v>53</v>
      </c>
    </row>
    <row r="25" spans="2:14" x14ac:dyDescent="0.3">
      <c r="B25" s="7" t="s">
        <v>94</v>
      </c>
      <c r="C25" s="16" t="s">
        <v>122</v>
      </c>
      <c r="D25" s="7" t="s">
        <v>42</v>
      </c>
      <c r="E25" s="2" t="s">
        <v>42</v>
      </c>
      <c r="F25" s="8" t="s">
        <v>43</v>
      </c>
      <c r="H25" s="9">
        <v>3</v>
      </c>
      <c r="I25" s="9">
        <v>3</v>
      </c>
      <c r="J25" s="9">
        <v>3</v>
      </c>
      <c r="K25" s="9">
        <v>3</v>
      </c>
      <c r="L25" s="9">
        <v>3</v>
      </c>
    </row>
    <row r="26" spans="2:14" x14ac:dyDescent="0.3">
      <c r="B26" s="7" t="s">
        <v>94</v>
      </c>
      <c r="C26" s="16" t="s">
        <v>122</v>
      </c>
      <c r="D26" s="7" t="s">
        <v>53</v>
      </c>
      <c r="E26" s="2" t="s">
        <v>53</v>
      </c>
      <c r="F26" s="8" t="s">
        <v>54</v>
      </c>
      <c r="H26" s="9">
        <v>9</v>
      </c>
      <c r="I26" s="9">
        <v>12</v>
      </c>
      <c r="J26" s="9">
        <v>21</v>
      </c>
      <c r="K26" s="9">
        <v>32</v>
      </c>
      <c r="L26" s="9">
        <v>25</v>
      </c>
    </row>
    <row r="27" spans="2:14" x14ac:dyDescent="0.3">
      <c r="B27" s="7" t="s">
        <v>94</v>
      </c>
      <c r="C27" s="16" t="s">
        <v>122</v>
      </c>
      <c r="D27" s="7" t="s">
        <v>66</v>
      </c>
      <c r="E27" s="2" t="s">
        <v>66</v>
      </c>
      <c r="F27" s="8" t="s">
        <v>67</v>
      </c>
      <c r="H27" s="9">
        <v>1</v>
      </c>
      <c r="I27" s="9">
        <v>1</v>
      </c>
      <c r="J27" s="9">
        <v>1</v>
      </c>
      <c r="K27" s="9">
        <v>1</v>
      </c>
      <c r="L27" s="9">
        <v>1</v>
      </c>
    </row>
    <row r="28" spans="2:14" x14ac:dyDescent="0.3">
      <c r="B28" s="7" t="s">
        <v>94</v>
      </c>
      <c r="C28" s="16" t="s">
        <v>122</v>
      </c>
      <c r="E28" s="2"/>
      <c r="F28" s="8"/>
      <c r="H28" s="9"/>
      <c r="I28" s="9"/>
      <c r="J28" s="9"/>
      <c r="K28" s="9"/>
      <c r="L28" s="9"/>
    </row>
    <row r="29" spans="2:14" x14ac:dyDescent="0.3">
      <c r="B29" s="7" t="s">
        <v>94</v>
      </c>
      <c r="C29" s="16" t="s">
        <v>123</v>
      </c>
      <c r="D29" s="7" t="s">
        <v>95</v>
      </c>
      <c r="E29" s="2" t="s">
        <v>0</v>
      </c>
      <c r="F29" s="8" t="s">
        <v>1</v>
      </c>
      <c r="H29" s="9">
        <v>7</v>
      </c>
      <c r="I29" s="9">
        <v>10</v>
      </c>
      <c r="J29" s="9">
        <v>6</v>
      </c>
      <c r="K29" s="9">
        <v>5</v>
      </c>
      <c r="L29" s="9">
        <v>6</v>
      </c>
    </row>
    <row r="30" spans="2:14" x14ac:dyDescent="0.3">
      <c r="B30" s="7" t="s">
        <v>94</v>
      </c>
      <c r="C30" s="16" t="s">
        <v>123</v>
      </c>
      <c r="D30" s="7" t="s">
        <v>23</v>
      </c>
      <c r="E30" s="2" t="s">
        <v>23</v>
      </c>
      <c r="F30" s="8" t="s">
        <v>24</v>
      </c>
      <c r="H30" s="9">
        <v>36</v>
      </c>
      <c r="I30" s="9">
        <v>36</v>
      </c>
      <c r="J30" s="9">
        <v>30</v>
      </c>
      <c r="K30" s="9">
        <v>33</v>
      </c>
      <c r="L30" s="9">
        <v>34</v>
      </c>
    </row>
    <row r="31" spans="2:14" x14ac:dyDescent="0.3">
      <c r="B31" s="7" t="s">
        <v>94</v>
      </c>
      <c r="C31" s="16" t="s">
        <v>123</v>
      </c>
      <c r="D31" s="7" t="s">
        <v>23</v>
      </c>
      <c r="E31" s="2" t="s">
        <v>55</v>
      </c>
      <c r="F31" s="8" t="s">
        <v>56</v>
      </c>
      <c r="H31" s="9">
        <v>41</v>
      </c>
      <c r="I31" s="9">
        <v>49</v>
      </c>
      <c r="J31" s="9">
        <v>54</v>
      </c>
      <c r="K31" s="9">
        <v>76</v>
      </c>
      <c r="L31" s="9">
        <v>85</v>
      </c>
      <c r="N31" s="19"/>
    </row>
    <row r="32" spans="2:14" x14ac:dyDescent="0.3">
      <c r="B32" s="7" t="s">
        <v>94</v>
      </c>
      <c r="C32" s="16" t="s">
        <v>123</v>
      </c>
      <c r="D32" s="7" t="s">
        <v>44</v>
      </c>
      <c r="E32" s="2" t="s">
        <v>40</v>
      </c>
      <c r="F32" s="8" t="s">
        <v>41</v>
      </c>
      <c r="H32" s="9">
        <v>4</v>
      </c>
      <c r="I32" s="9">
        <v>2</v>
      </c>
      <c r="J32" s="9">
        <v>4</v>
      </c>
      <c r="K32" s="9">
        <v>7</v>
      </c>
      <c r="L32" s="9">
        <v>7</v>
      </c>
    </row>
    <row r="33" spans="2:14" x14ac:dyDescent="0.3">
      <c r="B33" s="7" t="s">
        <v>94</v>
      </c>
      <c r="C33" s="16" t="s">
        <v>123</v>
      </c>
      <c r="D33" s="7" t="s">
        <v>44</v>
      </c>
      <c r="E33" s="2" t="s">
        <v>44</v>
      </c>
      <c r="F33" s="8" t="s">
        <v>45</v>
      </c>
      <c r="H33" s="9">
        <v>4</v>
      </c>
      <c r="I33" s="9">
        <v>6</v>
      </c>
      <c r="J33" s="9">
        <v>4</v>
      </c>
      <c r="K33" s="9">
        <v>3</v>
      </c>
      <c r="L33" s="9">
        <v>6</v>
      </c>
      <c r="N33" s="11"/>
    </row>
    <row r="34" spans="2:14" x14ac:dyDescent="0.3">
      <c r="B34" s="7" t="s">
        <v>94</v>
      </c>
      <c r="C34" s="16" t="s">
        <v>123</v>
      </c>
      <c r="D34" s="7" t="s">
        <v>46</v>
      </c>
      <c r="E34" s="2" t="s">
        <v>46</v>
      </c>
      <c r="F34" s="8" t="s">
        <v>47</v>
      </c>
      <c r="H34" s="9">
        <v>11</v>
      </c>
      <c r="I34" s="9">
        <v>10</v>
      </c>
      <c r="J34" s="9">
        <v>14</v>
      </c>
      <c r="K34" s="9">
        <v>25</v>
      </c>
      <c r="L34" s="9">
        <v>16</v>
      </c>
    </row>
    <row r="35" spans="2:14" x14ac:dyDescent="0.3">
      <c r="B35" s="7" t="s">
        <v>94</v>
      </c>
      <c r="C35" s="16" t="s">
        <v>123</v>
      </c>
      <c r="D35" s="7" t="s">
        <v>48</v>
      </c>
      <c r="E35" s="2" t="s">
        <v>48</v>
      </c>
      <c r="F35" s="8" t="s">
        <v>49</v>
      </c>
      <c r="H35" s="9">
        <v>4</v>
      </c>
      <c r="I35" s="9">
        <v>4</v>
      </c>
      <c r="J35" s="9">
        <v>6</v>
      </c>
      <c r="K35" s="9">
        <v>5</v>
      </c>
      <c r="L35" s="9">
        <v>1</v>
      </c>
    </row>
    <row r="36" spans="2:14" x14ac:dyDescent="0.3">
      <c r="B36" s="7" t="s">
        <v>94</v>
      </c>
      <c r="C36" s="16" t="s">
        <v>123</v>
      </c>
      <c r="D36" s="7" t="s">
        <v>68</v>
      </c>
      <c r="E36" s="2" t="s">
        <v>50</v>
      </c>
      <c r="F36" s="8" t="s">
        <v>51</v>
      </c>
      <c r="H36" s="9">
        <v>10</v>
      </c>
      <c r="I36" s="9">
        <v>18</v>
      </c>
      <c r="J36" s="9">
        <v>18</v>
      </c>
      <c r="K36" s="9">
        <v>20</v>
      </c>
      <c r="L36" s="9">
        <v>19</v>
      </c>
    </row>
    <row r="37" spans="2:14" x14ac:dyDescent="0.3">
      <c r="B37" s="7" t="s">
        <v>94</v>
      </c>
      <c r="C37" s="16" t="s">
        <v>123</v>
      </c>
      <c r="D37" s="7" t="s">
        <v>68</v>
      </c>
      <c r="E37" s="2" t="s">
        <v>22</v>
      </c>
      <c r="F37" s="8" t="s">
        <v>129</v>
      </c>
      <c r="H37" s="9">
        <v>1</v>
      </c>
      <c r="I37" s="9">
        <v>0</v>
      </c>
      <c r="J37" s="9">
        <v>3</v>
      </c>
      <c r="K37" s="9">
        <v>2</v>
      </c>
      <c r="L37" s="9">
        <v>2</v>
      </c>
    </row>
    <row r="38" spans="2:14" x14ac:dyDescent="0.3">
      <c r="B38" s="7" t="s">
        <v>94</v>
      </c>
      <c r="C38" s="16" t="s">
        <v>123</v>
      </c>
      <c r="D38" s="7" t="s">
        <v>68</v>
      </c>
      <c r="E38" s="2" t="s">
        <v>61</v>
      </c>
      <c r="F38" s="8" t="s">
        <v>130</v>
      </c>
      <c r="H38" s="9">
        <v>0</v>
      </c>
      <c r="I38" s="9">
        <v>4</v>
      </c>
      <c r="J38" s="9">
        <v>5</v>
      </c>
      <c r="K38" s="9">
        <v>4</v>
      </c>
      <c r="L38" s="9">
        <v>1</v>
      </c>
    </row>
    <row r="39" spans="2:14" x14ac:dyDescent="0.3">
      <c r="B39" s="7" t="s">
        <v>94</v>
      </c>
      <c r="C39" s="16" t="s">
        <v>123</v>
      </c>
      <c r="D39" s="7" t="s">
        <v>68</v>
      </c>
      <c r="E39" s="2" t="s">
        <v>64</v>
      </c>
      <c r="F39" s="8" t="s">
        <v>65</v>
      </c>
      <c r="H39" s="9">
        <v>0</v>
      </c>
      <c r="I39" s="9">
        <v>0</v>
      </c>
      <c r="J39" s="9">
        <v>1</v>
      </c>
      <c r="K39" s="9">
        <v>2</v>
      </c>
      <c r="L39" s="9">
        <v>1</v>
      </c>
    </row>
    <row r="40" spans="2:14" x14ac:dyDescent="0.3">
      <c r="B40" s="7" t="s">
        <v>94</v>
      </c>
      <c r="C40" s="16" t="s">
        <v>123</v>
      </c>
      <c r="D40" s="7" t="s">
        <v>68</v>
      </c>
      <c r="E40" s="2" t="s">
        <v>68</v>
      </c>
      <c r="F40" s="8" t="s">
        <v>69</v>
      </c>
      <c r="H40" s="9">
        <v>34</v>
      </c>
      <c r="I40" s="9">
        <v>37</v>
      </c>
      <c r="J40" s="9">
        <v>42</v>
      </c>
      <c r="K40" s="9">
        <v>45</v>
      </c>
      <c r="L40" s="9">
        <v>32</v>
      </c>
    </row>
    <row r="41" spans="2:14" x14ac:dyDescent="0.3">
      <c r="B41" s="7" t="s">
        <v>94</v>
      </c>
      <c r="C41" s="16" t="s">
        <v>123</v>
      </c>
      <c r="D41" s="7" t="s">
        <v>70</v>
      </c>
      <c r="E41" s="2" t="s">
        <v>34</v>
      </c>
      <c r="F41" s="8" t="s">
        <v>35</v>
      </c>
      <c r="H41" s="9">
        <v>24</v>
      </c>
      <c r="I41" s="9">
        <v>4</v>
      </c>
      <c r="J41" s="9"/>
      <c r="K41" s="9"/>
      <c r="L41" s="9"/>
    </row>
    <row r="42" spans="2:14" x14ac:dyDescent="0.3">
      <c r="B42" s="7" t="s">
        <v>94</v>
      </c>
      <c r="C42" s="16" t="s">
        <v>123</v>
      </c>
      <c r="D42" s="7" t="s">
        <v>70</v>
      </c>
      <c r="E42" s="2" t="s">
        <v>72</v>
      </c>
      <c r="F42" s="8" t="s">
        <v>111</v>
      </c>
      <c r="H42" s="9">
        <v>50</v>
      </c>
      <c r="I42" s="9">
        <f>59+2</f>
        <v>61</v>
      </c>
      <c r="J42" s="9">
        <f>47+35</f>
        <v>82</v>
      </c>
      <c r="K42" s="9">
        <f>31+114</f>
        <v>145</v>
      </c>
      <c r="L42" s="9">
        <v>179</v>
      </c>
      <c r="N42" s="10" t="s">
        <v>73</v>
      </c>
    </row>
    <row r="43" spans="2:14" x14ac:dyDescent="0.3">
      <c r="B43" s="7" t="s">
        <v>94</v>
      </c>
      <c r="C43" s="16" t="s">
        <v>123</v>
      </c>
      <c r="D43" s="7" t="s">
        <v>70</v>
      </c>
      <c r="E43" s="2" t="s">
        <v>70</v>
      </c>
      <c r="F43" s="8" t="s">
        <v>71</v>
      </c>
      <c r="H43" s="9">
        <v>54</v>
      </c>
      <c r="I43" s="9">
        <v>68</v>
      </c>
      <c r="J43" s="9">
        <v>60</v>
      </c>
      <c r="K43" s="9">
        <v>61</v>
      </c>
      <c r="L43" s="9">
        <v>48</v>
      </c>
    </row>
    <row r="44" spans="2:14" x14ac:dyDescent="0.3">
      <c r="B44" s="7" t="s">
        <v>94</v>
      </c>
      <c r="C44" s="16" t="s">
        <v>123</v>
      </c>
      <c r="D44" s="7" t="s">
        <v>78</v>
      </c>
      <c r="E44" s="2" t="s">
        <v>6</v>
      </c>
      <c r="F44" s="8" t="s">
        <v>7</v>
      </c>
      <c r="H44" s="9">
        <v>18</v>
      </c>
      <c r="I44" s="9">
        <v>11</v>
      </c>
      <c r="J44" s="9">
        <v>20</v>
      </c>
      <c r="K44" s="9">
        <v>26</v>
      </c>
      <c r="L44" s="9">
        <v>21</v>
      </c>
    </row>
    <row r="45" spans="2:14" x14ac:dyDescent="0.3">
      <c r="B45" s="7" t="s">
        <v>94</v>
      </c>
      <c r="C45" s="16" t="s">
        <v>123</v>
      </c>
      <c r="D45" s="7" t="s">
        <v>78</v>
      </c>
      <c r="E45" s="2" t="s">
        <v>8</v>
      </c>
      <c r="F45" s="8" t="s">
        <v>9</v>
      </c>
      <c r="H45" s="9">
        <v>2</v>
      </c>
      <c r="I45" s="9">
        <v>2</v>
      </c>
      <c r="J45" s="9">
        <v>2</v>
      </c>
      <c r="K45" s="9">
        <v>5</v>
      </c>
      <c r="L45" s="9">
        <v>1</v>
      </c>
    </row>
    <row r="46" spans="2:14" x14ac:dyDescent="0.3">
      <c r="B46" s="7" t="s">
        <v>94</v>
      </c>
      <c r="C46" s="16" t="s">
        <v>123</v>
      </c>
      <c r="D46" s="7" t="s">
        <v>78</v>
      </c>
      <c r="E46" s="2" t="s">
        <v>78</v>
      </c>
      <c r="F46" s="8" t="s">
        <v>79</v>
      </c>
      <c r="H46" s="9">
        <v>16</v>
      </c>
      <c r="I46" s="9">
        <v>19</v>
      </c>
      <c r="J46" s="9">
        <v>30</v>
      </c>
      <c r="K46" s="9">
        <v>52</v>
      </c>
      <c r="L46" s="9">
        <v>47</v>
      </c>
      <c r="N46" s="19"/>
    </row>
    <row r="47" spans="2:14" x14ac:dyDescent="0.3">
      <c r="B47" s="7" t="s">
        <v>94</v>
      </c>
      <c r="C47" s="16" t="s">
        <v>123</v>
      </c>
      <c r="E47" s="2"/>
      <c r="F47" s="8"/>
      <c r="H47" s="9"/>
      <c r="I47" s="9"/>
      <c r="J47" s="9"/>
      <c r="K47" s="9"/>
      <c r="L47" s="9"/>
      <c r="N47" s="19"/>
    </row>
    <row r="48" spans="2:14" x14ac:dyDescent="0.3">
      <c r="B48" s="7" t="s">
        <v>94</v>
      </c>
      <c r="C48" s="16" t="s">
        <v>126</v>
      </c>
      <c r="D48" s="7" t="s">
        <v>104</v>
      </c>
      <c r="E48" s="2" t="s">
        <v>2</v>
      </c>
      <c r="F48" s="8" t="s">
        <v>3</v>
      </c>
      <c r="H48" s="9">
        <v>2</v>
      </c>
      <c r="I48" s="9">
        <v>8</v>
      </c>
      <c r="J48" s="9">
        <v>13</v>
      </c>
      <c r="K48" s="9">
        <v>13</v>
      </c>
      <c r="L48" s="9">
        <v>8</v>
      </c>
    </row>
    <row r="49" spans="1:14" x14ac:dyDescent="0.3">
      <c r="B49" s="7" t="s">
        <v>94</v>
      </c>
      <c r="C49" s="16" t="s">
        <v>126</v>
      </c>
      <c r="D49" s="7" t="s">
        <v>104</v>
      </c>
      <c r="E49" s="2" t="s">
        <v>52</v>
      </c>
      <c r="F49" s="8" t="s">
        <v>116</v>
      </c>
      <c r="H49" s="9">
        <v>4</v>
      </c>
      <c r="I49" s="9">
        <v>3</v>
      </c>
      <c r="J49" s="9">
        <v>2</v>
      </c>
      <c r="K49" s="9">
        <v>2</v>
      </c>
      <c r="L49" s="9">
        <v>2</v>
      </c>
      <c r="N49" s="19"/>
    </row>
    <row r="50" spans="1:14" x14ac:dyDescent="0.3">
      <c r="B50" s="7" t="s">
        <v>94</v>
      </c>
      <c r="C50" s="16" t="s">
        <v>126</v>
      </c>
      <c r="D50" s="7" t="s">
        <v>104</v>
      </c>
      <c r="E50" s="2" t="s">
        <v>59</v>
      </c>
      <c r="F50" s="8" t="s">
        <v>60</v>
      </c>
      <c r="H50" s="9">
        <v>1</v>
      </c>
      <c r="I50" s="9">
        <v>1</v>
      </c>
      <c r="J50" s="9">
        <v>1</v>
      </c>
      <c r="K50" s="9">
        <v>1</v>
      </c>
      <c r="L50" s="9"/>
      <c r="N50" s="19"/>
    </row>
    <row r="51" spans="1:14" x14ac:dyDescent="0.3">
      <c r="B51" s="7" t="s">
        <v>94</v>
      </c>
      <c r="C51" s="16" t="s">
        <v>126</v>
      </c>
      <c r="D51" s="7" t="s">
        <v>104</v>
      </c>
      <c r="E51" s="2" t="s">
        <v>90</v>
      </c>
      <c r="F51" s="8" t="s">
        <v>113</v>
      </c>
      <c r="H51" s="9">
        <v>27</v>
      </c>
      <c r="I51" s="9">
        <v>26</v>
      </c>
      <c r="J51" s="9">
        <f>21+1</f>
        <v>22</v>
      </c>
      <c r="K51" s="9">
        <f>14+2</f>
        <v>16</v>
      </c>
      <c r="L51" s="9">
        <f>1+7</f>
        <v>8</v>
      </c>
      <c r="N51" s="10" t="s">
        <v>91</v>
      </c>
    </row>
    <row r="52" spans="1:14" ht="14.5" thickBot="1" x14ac:dyDescent="0.35">
      <c r="B52" s="7" t="s">
        <v>94</v>
      </c>
      <c r="D52" s="7" t="s">
        <v>14</v>
      </c>
      <c r="E52" s="2" t="s">
        <v>14</v>
      </c>
      <c r="F52" s="8" t="s">
        <v>15</v>
      </c>
      <c r="H52" s="9">
        <v>79</v>
      </c>
      <c r="I52" s="9">
        <v>137</v>
      </c>
      <c r="J52" s="9">
        <v>125</v>
      </c>
      <c r="K52" s="9">
        <v>148</v>
      </c>
      <c r="L52" s="9">
        <v>148</v>
      </c>
    </row>
    <row r="53" spans="1:14" s="33" customFormat="1" ht="14.5" thickTop="1" x14ac:dyDescent="0.3">
      <c r="A53" s="1"/>
      <c r="B53" s="1" t="s">
        <v>94</v>
      </c>
      <c r="C53" s="17"/>
      <c r="D53" s="1"/>
      <c r="E53" s="2"/>
      <c r="F53" s="31" t="s">
        <v>127</v>
      </c>
      <c r="G53" s="1"/>
      <c r="H53" s="32">
        <f>SUM(H3:H52)</f>
        <v>672</v>
      </c>
      <c r="I53" s="32">
        <f>SUM(I3:I52)</f>
        <v>781</v>
      </c>
      <c r="J53" s="32">
        <f>SUM(J3:J52)</f>
        <v>849</v>
      </c>
      <c r="K53" s="32">
        <f>SUM(K3:K52)</f>
        <v>1071</v>
      </c>
      <c r="L53" s="32">
        <f>SUM(L3:L52)</f>
        <v>1022</v>
      </c>
      <c r="M53" s="1"/>
      <c r="N53" s="1"/>
    </row>
    <row r="54" spans="1:14" x14ac:dyDescent="0.3">
      <c r="B54" s="7" t="s">
        <v>94</v>
      </c>
      <c r="E54" s="2"/>
      <c r="F54" s="8"/>
      <c r="H54" s="9"/>
      <c r="I54" s="9"/>
      <c r="J54" s="9"/>
      <c r="K54" s="9"/>
      <c r="L54" s="9"/>
      <c r="N54" s="19"/>
    </row>
    <row r="55" spans="1:14" s="1" customFormat="1" x14ac:dyDescent="0.3">
      <c r="B55" s="7" t="s">
        <v>100</v>
      </c>
      <c r="C55" s="17">
        <v>0</v>
      </c>
      <c r="E55" s="2"/>
      <c r="F55" s="2"/>
      <c r="H55" s="3"/>
      <c r="I55" s="3"/>
      <c r="J55" s="3"/>
      <c r="K55" s="3"/>
      <c r="L55" s="3"/>
    </row>
    <row r="56" spans="1:14" x14ac:dyDescent="0.3">
      <c r="B56" s="7" t="s">
        <v>100</v>
      </c>
      <c r="D56" s="7" t="s">
        <v>102</v>
      </c>
      <c r="E56" s="2" t="s">
        <v>76</v>
      </c>
      <c r="F56" s="8" t="s">
        <v>77</v>
      </c>
      <c r="H56" s="9">
        <v>6</v>
      </c>
      <c r="I56" s="9">
        <v>4</v>
      </c>
      <c r="J56" s="9">
        <v>4</v>
      </c>
      <c r="K56" s="9">
        <v>3</v>
      </c>
      <c r="L56" s="9">
        <v>6</v>
      </c>
      <c r="N56" s="11"/>
    </row>
    <row r="57" spans="1:14" x14ac:dyDescent="0.3">
      <c r="B57" s="7" t="s">
        <v>100</v>
      </c>
      <c r="D57" s="7" t="s">
        <v>101</v>
      </c>
      <c r="E57" s="2" t="s">
        <v>32</v>
      </c>
      <c r="F57" s="8" t="s">
        <v>33</v>
      </c>
      <c r="H57" s="9">
        <v>9</v>
      </c>
      <c r="I57" s="9">
        <v>11</v>
      </c>
      <c r="J57" s="9">
        <v>13</v>
      </c>
      <c r="K57" s="9">
        <v>13</v>
      </c>
      <c r="L57" s="9">
        <v>11</v>
      </c>
    </row>
    <row r="58" spans="1:14" x14ac:dyDescent="0.3">
      <c r="B58" s="7" t="s">
        <v>100</v>
      </c>
      <c r="D58" s="7" t="s">
        <v>101</v>
      </c>
      <c r="E58" s="2" t="s">
        <v>86</v>
      </c>
      <c r="F58" s="8" t="s">
        <v>87</v>
      </c>
      <c r="H58" s="9">
        <v>12</v>
      </c>
      <c r="I58" s="9">
        <v>21</v>
      </c>
      <c r="J58" s="9">
        <v>17</v>
      </c>
      <c r="K58" s="9">
        <v>22</v>
      </c>
      <c r="L58" s="9">
        <v>13</v>
      </c>
      <c r="N58" s="19"/>
    </row>
    <row r="59" spans="1:14" x14ac:dyDescent="0.3">
      <c r="B59" s="7" t="s">
        <v>100</v>
      </c>
      <c r="D59" s="7" t="s">
        <v>105</v>
      </c>
      <c r="E59" s="2" t="s">
        <v>28</v>
      </c>
      <c r="F59" s="8" t="s">
        <v>115</v>
      </c>
      <c r="H59" s="9">
        <v>4</v>
      </c>
      <c r="I59" s="9">
        <v>5</v>
      </c>
      <c r="J59" s="9">
        <v>3</v>
      </c>
      <c r="K59" s="9">
        <v>7</v>
      </c>
      <c r="L59" s="9">
        <v>9</v>
      </c>
    </row>
    <row r="60" spans="1:14" x14ac:dyDescent="0.3">
      <c r="B60" s="7" t="s">
        <v>100</v>
      </c>
      <c r="D60" s="7" t="s">
        <v>105</v>
      </c>
      <c r="E60" s="2" t="s">
        <v>29</v>
      </c>
      <c r="F60" s="8" t="s">
        <v>106</v>
      </c>
      <c r="H60" s="9">
        <v>4</v>
      </c>
      <c r="I60" s="9">
        <v>4</v>
      </c>
      <c r="J60" s="9">
        <v>5</v>
      </c>
      <c r="K60" s="9">
        <v>6</v>
      </c>
      <c r="L60" s="9">
        <v>4</v>
      </c>
      <c r="N60" s="19"/>
    </row>
    <row r="61" spans="1:14" ht="14.5" thickBot="1" x14ac:dyDescent="0.35">
      <c r="B61" s="7" t="s">
        <v>100</v>
      </c>
      <c r="D61" s="7" t="s">
        <v>84</v>
      </c>
      <c r="E61" s="2" t="s">
        <v>84</v>
      </c>
      <c r="F61" s="25" t="s">
        <v>85</v>
      </c>
      <c r="H61" s="26">
        <v>14</v>
      </c>
      <c r="I61" s="26">
        <v>20</v>
      </c>
      <c r="J61" s="26">
        <v>25</v>
      </c>
      <c r="K61" s="26">
        <v>14</v>
      </c>
      <c r="L61" s="26">
        <v>23</v>
      </c>
    </row>
    <row r="62" spans="1:14" s="33" customFormat="1" ht="14.5" thickTop="1" x14ac:dyDescent="0.3">
      <c r="A62" s="1"/>
      <c r="B62" s="1" t="s">
        <v>100</v>
      </c>
      <c r="C62" s="17"/>
      <c r="D62" s="1"/>
      <c r="E62" s="2"/>
      <c r="F62" s="31" t="s">
        <v>127</v>
      </c>
      <c r="G62" s="1"/>
      <c r="H62" s="32">
        <f>SUM(H56:H61)</f>
        <v>49</v>
      </c>
      <c r="I62" s="34">
        <f>SUM(I56:I61)</f>
        <v>65</v>
      </c>
      <c r="J62" s="34">
        <f>SUM(J56:J61)</f>
        <v>67</v>
      </c>
      <c r="K62" s="34">
        <f>SUM(K56:K61)</f>
        <v>65</v>
      </c>
      <c r="L62" s="35">
        <f>SUM(L56:L61)</f>
        <v>66</v>
      </c>
      <c r="M62" s="1"/>
      <c r="N62" s="1"/>
    </row>
    <row r="63" spans="1:14" s="12" customFormat="1" ht="14.5" thickBot="1" x14ac:dyDescent="0.35">
      <c r="A63" s="7"/>
      <c r="B63" s="7"/>
      <c r="C63" s="16"/>
      <c r="D63" s="7"/>
      <c r="E63" s="2"/>
      <c r="F63" s="25">
        <v>0</v>
      </c>
      <c r="G63" s="7"/>
      <c r="H63" s="26"/>
      <c r="I63" s="26"/>
      <c r="J63" s="26"/>
      <c r="K63" s="26"/>
      <c r="L63" s="26"/>
      <c r="M63" s="7"/>
    </row>
    <row r="64" spans="1:14" ht="14.5" thickTop="1" x14ac:dyDescent="0.3">
      <c r="E64" s="13"/>
      <c r="F64" s="30" t="s">
        <v>114</v>
      </c>
      <c r="H64" s="27">
        <v>721</v>
      </c>
      <c r="I64" s="28">
        <v>846</v>
      </c>
      <c r="J64" s="28">
        <v>916</v>
      </c>
      <c r="K64" s="28">
        <v>1136</v>
      </c>
      <c r="L64" s="29">
        <v>1088</v>
      </c>
    </row>
  </sheetData>
  <sortState ref="A2:N64">
    <sortCondition ref="B2:B64"/>
    <sortCondition ref="C2:C64"/>
    <sortCondition ref="D2:D64"/>
    <sortCondition ref="F2:F64"/>
  </sortState>
  <printOptions gridLines="1"/>
  <pageMargins left="0.25" right="0.25" top="0.75" bottom="0.75" header="0.3" footer="0.3"/>
  <pageSetup scale="90" orientation="landscape" r:id="rId1"/>
  <headerFooter>
    <oddHeader>&amp;C&amp;"Arial,Bold"&amp;12SUNY CORTLAND HEADCOUNT ENROLLMENT IN MINORS (1st &amp; 2nd)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minors</vt:lpstr>
      <vt:lpstr>minors!Print_Titles</vt:lpstr>
    </vt:vector>
  </TitlesOfParts>
  <Company>SUNY Cortland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YourUser</cp:lastModifiedBy>
  <cp:lastPrinted>2021-04-22T01:44:10Z</cp:lastPrinted>
  <dcterms:created xsi:type="dcterms:W3CDTF">2021-03-31T12:38:11Z</dcterms:created>
  <dcterms:modified xsi:type="dcterms:W3CDTF">2021-04-30T19:50:11Z</dcterms:modified>
</cp:coreProperties>
</file>